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69998078\Desktop\APRESTO 2026\ADQUISICIONES\COMPRA ÁGIL\UTILES DE ASEO CAPUERTOPSO\"/>
    </mc:Choice>
  </mc:AlternateContent>
  <bookViews>
    <workbookView xWindow="0" yWindow="0" windowWidth="28800" windowHeight="12180" tabRatio="500"/>
  </bookViews>
  <sheets>
    <sheet name="CAPUERTOFIL" sheetId="2" r:id="rId1"/>
    <sheet name="VIÁTICOS." sheetId="3" state="hidden" r:id="rId2"/>
  </sheets>
  <definedNames>
    <definedName name="_xlnm._FilterDatabase" localSheetId="0" hidden="1">CAPUERTOFIL!$A$5:$C$31</definedName>
    <definedName name="_xlnm.Print_Area" localSheetId="0">CAPUERTOFIL!$A$1:$E$31</definedName>
  </definedNames>
  <calcPr calcId="162913"/>
</workbook>
</file>

<file path=xl/calcChain.xml><?xml version="1.0" encoding="utf-8"?>
<calcChain xmlns="http://schemas.openxmlformats.org/spreadsheetml/2006/main">
  <c r="F47" i="3" l="1"/>
  <c r="E47" i="3"/>
  <c r="K47" i="3" s="1"/>
  <c r="F46" i="3"/>
  <c r="E46" i="3"/>
  <c r="F45" i="3"/>
  <c r="E45" i="3"/>
  <c r="K45" i="3" s="1"/>
  <c r="F44" i="3"/>
  <c r="E44" i="3"/>
  <c r="F43" i="3"/>
  <c r="E43" i="3"/>
  <c r="K43" i="3" s="1"/>
  <c r="F42" i="3"/>
  <c r="E42" i="3"/>
  <c r="F41" i="3"/>
  <c r="E41" i="3"/>
  <c r="K41" i="3" s="1"/>
  <c r="F40" i="3"/>
  <c r="E40" i="3"/>
  <c r="F39" i="3"/>
  <c r="E39" i="3"/>
  <c r="F38" i="3"/>
  <c r="E38" i="3"/>
  <c r="H34" i="3"/>
  <c r="G34" i="3"/>
  <c r="H30" i="3"/>
  <c r="G30" i="3"/>
  <c r="H29" i="3"/>
  <c r="G29" i="3"/>
  <c r="K29" i="3" s="1"/>
  <c r="H28" i="3"/>
  <c r="G28" i="3"/>
  <c r="H27" i="3"/>
  <c r="G27" i="3"/>
  <c r="K27" i="3" s="1"/>
  <c r="H26" i="3"/>
  <c r="G26" i="3"/>
  <c r="H25" i="3"/>
  <c r="G25" i="3"/>
  <c r="K25" i="3" s="1"/>
  <c r="H24" i="3"/>
  <c r="G24" i="3"/>
  <c r="H23" i="3"/>
  <c r="G23" i="3"/>
  <c r="H22" i="3"/>
  <c r="G22" i="3"/>
  <c r="J18" i="3"/>
  <c r="I18" i="3"/>
  <c r="K18" i="3" s="1"/>
  <c r="J17" i="3"/>
  <c r="I17" i="3"/>
  <c r="J16" i="3"/>
  <c r="I16" i="3"/>
  <c r="K16" i="3" s="1"/>
  <c r="J15" i="3"/>
  <c r="I15" i="3"/>
  <c r="J14" i="3"/>
  <c r="I14" i="3"/>
  <c r="J13" i="3"/>
  <c r="I13" i="3"/>
  <c r="J12" i="3"/>
  <c r="I12" i="3"/>
  <c r="J11" i="3"/>
  <c r="I11" i="3"/>
  <c r="J10" i="3"/>
  <c r="I10" i="3"/>
  <c r="K10" i="3" s="1"/>
  <c r="J9" i="3"/>
  <c r="I9" i="3"/>
  <c r="K42" i="3" l="1"/>
  <c r="I49" i="3"/>
  <c r="K13" i="3"/>
  <c r="K17" i="3"/>
  <c r="K28" i="3"/>
  <c r="K22" i="3"/>
  <c r="H49" i="3"/>
  <c r="K44" i="3"/>
  <c r="K14" i="3"/>
  <c r="K39" i="3"/>
  <c r="J49" i="3"/>
  <c r="G49" i="3"/>
  <c r="K26" i="3"/>
  <c r="E49" i="3"/>
  <c r="K11" i="3"/>
  <c r="K30" i="3"/>
  <c r="F49" i="3"/>
  <c r="K12" i="3"/>
  <c r="K15" i="3"/>
  <c r="K24" i="3"/>
  <c r="K34" i="3"/>
  <c r="K40" i="3"/>
  <c r="K46" i="3"/>
  <c r="K9" i="3"/>
  <c r="K38" i="3"/>
  <c r="K23" i="3"/>
  <c r="I50" i="3" l="1"/>
  <c r="G50" i="3"/>
  <c r="E50" i="3"/>
  <c r="K50" i="3" s="1"/>
  <c r="K49" i="3"/>
</calcChain>
</file>

<file path=xl/sharedStrings.xml><?xml version="1.0" encoding="utf-8"?>
<sst xmlns="http://schemas.openxmlformats.org/spreadsheetml/2006/main" count="80" uniqueCount="45">
  <si>
    <t>CANTIDAD</t>
  </si>
  <si>
    <t>GOBERNACIÓN MARÍTIMA DE LA ANTÁRTICA</t>
  </si>
  <si>
    <t>COMISIONES 2022</t>
  </si>
  <si>
    <t>MARZO</t>
  </si>
  <si>
    <t>ABRIL</t>
  </si>
  <si>
    <t>NOVIEMBRE</t>
  </si>
  <si>
    <t xml:space="preserve">TRASLADO </t>
  </si>
  <si>
    <t>TOTAL POR FUNCIONARIO</t>
  </si>
  <si>
    <t>CAPUERTOFIL:</t>
  </si>
  <si>
    <t>NRO</t>
  </si>
  <si>
    <t>GRADO</t>
  </si>
  <si>
    <t>C/PERNOC 100%</t>
  </si>
  <si>
    <t>S/PERNOC 40%</t>
  </si>
  <si>
    <t>CF OM</t>
  </si>
  <si>
    <t>S1</t>
  </si>
  <si>
    <t>S2</t>
  </si>
  <si>
    <t>C1</t>
  </si>
  <si>
    <t>C2</t>
  </si>
  <si>
    <t>CAPUERTOPSO:</t>
  </si>
  <si>
    <t>T1</t>
  </si>
  <si>
    <t>CAPUERTOONGA:</t>
  </si>
  <si>
    <t>BRIGADA DE REPARACIONES</t>
  </si>
  <si>
    <t>U/E</t>
  </si>
  <si>
    <t>PQ</t>
  </si>
  <si>
    <t>NR</t>
  </si>
  <si>
    <t>BD</t>
  </si>
  <si>
    <t>ÚTILES DE ASEO</t>
  </si>
  <si>
    <t>COTIZACIÓN</t>
  </si>
  <si>
    <t>VALOR UN.</t>
  </si>
  <si>
    <t>TOTAL</t>
  </si>
  <si>
    <t>SUBTOTAL</t>
  </si>
  <si>
    <t>IVA</t>
  </si>
  <si>
    <t>DETERGENTE LIQUIDO HIPOALARGENICO</t>
  </si>
  <si>
    <t>LTS</t>
  </si>
  <si>
    <t>SUAVIZANTE LIQUIDO HIPOALARGENICO</t>
  </si>
  <si>
    <t>BOLSA BASURA 140 X 160 ROLLO 5 UN</t>
  </si>
  <si>
    <t>BOLSA DE BASURA 80 X 110 ROLLO 10 UN</t>
  </si>
  <si>
    <t>LIMPIA PISOS BIDON DE 5 LTS</t>
  </si>
  <si>
    <t>TOALLA DESINFECTANTE 50 UN</t>
  </si>
  <si>
    <t>TOALLA DE PAPEL 2 ROLLOS X 250 MTS</t>
  </si>
  <si>
    <t xml:space="preserve">TRAPERO DE ALGODÓN DOBLE CON OJAL 50 X 70 </t>
  </si>
  <si>
    <t>AIR WICK ACEITE AROMATIZANTE ENCHUFE ELÉCTRICO 21 ML</t>
  </si>
  <si>
    <t>REPUESTO AMBIENTAL ACEITE AIR WICK 21 ML</t>
  </si>
  <si>
    <t>DISPENSADOR DE JABON LIQUIDO 1 LT</t>
  </si>
  <si>
    <t>DISPENSADOR DE PAPEL HIGIENICO ROLLO PEQUEÑO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</si>
</sst>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_ ;_ * \-#,##0_ ;_ * &quot;-&quot;_ ;_ @_ "/>
    <numFmt numFmtId="165" formatCode="[$$-340A]#,##0;[Red][$$-340A]&quot; -&quot;#,##0"/>
    <numFmt numFmtId="166" formatCode="_ \$* #,##0_ ;_ \$* \-#,##0_ ;_ \$* \-_ ;_ @_ "/>
    <numFmt numFmtId="167" formatCode="0\ %"/>
    <numFmt numFmtId="168" formatCode="_-&quot;$&quot;\ * #,##0.00_-;\-&quot;$&quot;\ * #,##0.00_-;_-&quot;$&quot;\ * &quot;-&quot;??_-;_-@_-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1"/>
      <color rgb="FF000000"/>
      <name val="Arial"/>
      <family val="2"/>
      <charset val="1"/>
    </font>
    <font>
      <b/>
      <u/>
      <sz val="14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b/>
      <u/>
      <sz val="12"/>
      <color rgb="FF000000"/>
      <name val="Arial"/>
      <family val="2"/>
      <charset val="1"/>
    </font>
    <font>
      <b/>
      <sz val="12"/>
      <color rgb="FFFFFFFF"/>
      <name val="Arial"/>
      <family val="2"/>
      <charset val="1"/>
    </font>
    <font>
      <sz val="12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b/>
      <u/>
      <sz val="18"/>
      <color rgb="FF000000"/>
      <name val="Calibri"/>
      <family val="2"/>
      <charset val="1"/>
    </font>
    <font>
      <b/>
      <u/>
      <sz val="18"/>
      <color rgb="FF000000"/>
      <name val="Calibri"/>
      <family val="2"/>
      <charset val="1"/>
      <scheme val="minor"/>
    </font>
    <font>
      <sz val="18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8"/>
      <color rgb="FF000000"/>
      <name val="Calibri"/>
      <family val="2"/>
      <charset val="1"/>
      <scheme val="minor"/>
    </font>
    <font>
      <sz val="18"/>
      <color theme="1" tint="4.9989318521683403E-2"/>
      <name val="Calibri"/>
      <family val="2"/>
      <charset val="1"/>
    </font>
    <font>
      <sz val="18"/>
      <color theme="1" tint="4.9989318521683403E-2"/>
      <name val="Calibri"/>
      <family val="2"/>
      <charset val="1"/>
      <scheme val="minor"/>
    </font>
    <font>
      <sz val="18"/>
      <color rgb="FF000000"/>
      <name val="Calibri"/>
      <family val="2"/>
      <charset val="1"/>
      <scheme val="minor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A5A5A5"/>
        <bgColor rgb="FF81ACA6"/>
      </patternFill>
    </fill>
    <fill>
      <patternFill patternType="solid">
        <fgColor rgb="FFBFBFBF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00B0F0"/>
        <bgColor rgb="FF008080"/>
      </patternFill>
    </fill>
    <fill>
      <patternFill patternType="solid">
        <fgColor rgb="FF808080"/>
        <bgColor rgb="FFBF819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3F3F3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double">
        <color auto="1"/>
      </right>
      <top style="double">
        <color rgb="FF3F3F3F"/>
      </top>
      <bottom/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8">
    <xf numFmtId="0" fontId="0" fillId="0" borderId="0"/>
    <xf numFmtId="166" fontId="12" fillId="0" borderId="0" applyBorder="0" applyProtection="0"/>
    <xf numFmtId="0" fontId="5" fillId="2" borderId="1" applyProtection="0"/>
    <xf numFmtId="0" fontId="13" fillId="0" borderId="0"/>
    <xf numFmtId="164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3" fillId="0" borderId="0"/>
    <xf numFmtId="0" fontId="13" fillId="0" borderId="0"/>
    <xf numFmtId="0" fontId="2" fillId="0" borderId="0"/>
    <xf numFmtId="16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 applyBorder="0" applyProtection="0"/>
  </cellStyleXfs>
  <cellXfs count="63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 applyAlignment="1" applyProtection="1">
      <alignment horizontal="center"/>
      <protection locked="0"/>
    </xf>
    <xf numFmtId="0" fontId="8" fillId="0" borderId="0" xfId="0" applyFont="1"/>
    <xf numFmtId="0" fontId="8" fillId="0" borderId="0" xfId="0" applyFont="1" applyBorder="1"/>
    <xf numFmtId="0" fontId="9" fillId="0" borderId="0" xfId="0" applyFont="1" applyBorder="1" applyAlignment="1" applyProtection="1">
      <alignment horizontal="center"/>
      <protection locked="0"/>
    </xf>
    <xf numFmtId="0" fontId="4" fillId="0" borderId="0" xfId="0" applyFont="1" applyBorder="1"/>
    <xf numFmtId="0" fontId="6" fillId="0" borderId="0" xfId="0" applyFont="1" applyBorder="1"/>
    <xf numFmtId="0" fontId="9" fillId="0" borderId="0" xfId="0" applyFont="1" applyBorder="1" applyAlignment="1" applyProtection="1">
      <protection locked="0"/>
    </xf>
    <xf numFmtId="167" fontId="10" fillId="2" borderId="1" xfId="2" applyNumberFormat="1" applyFont="1" applyAlignment="1" applyProtection="1">
      <alignment horizontal="center"/>
    </xf>
    <xf numFmtId="0" fontId="10" fillId="6" borderId="4" xfId="0" applyFont="1" applyFill="1" applyBorder="1" applyAlignment="1" applyProtection="1">
      <alignment horizontal="center"/>
      <protection locked="0"/>
    </xf>
    <xf numFmtId="0" fontId="10" fillId="6" borderId="6" xfId="0" applyFont="1" applyFill="1" applyBorder="1" applyAlignment="1" applyProtection="1">
      <alignment horizontal="center"/>
      <protection locked="0"/>
    </xf>
    <xf numFmtId="0" fontId="10" fillId="2" borderId="7" xfId="2" applyFont="1" applyBorder="1" applyAlignment="1" applyProtection="1">
      <alignment horizontal="center"/>
    </xf>
    <xf numFmtId="0" fontId="10" fillId="2" borderId="8" xfId="2" applyFont="1" applyBorder="1" applyAlignment="1" applyProtection="1">
      <alignment horizontal="center"/>
    </xf>
    <xf numFmtId="0" fontId="10" fillId="2" borderId="9" xfId="2" applyFont="1" applyBorder="1" applyAlignment="1" applyProtection="1">
      <alignment horizontal="center"/>
    </xf>
    <xf numFmtId="0" fontId="10" fillId="2" borderId="10" xfId="2" applyFont="1" applyBorder="1" applyAlignment="1" applyProtection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6" fillId="0" borderId="11" xfId="0" applyNumberFormat="1" applyFont="1" applyBorder="1"/>
    <xf numFmtId="0" fontId="11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left"/>
    </xf>
    <xf numFmtId="0" fontId="4" fillId="4" borderId="2" xfId="0" applyFont="1" applyFill="1" applyBorder="1"/>
    <xf numFmtId="0" fontId="6" fillId="4" borderId="0" xfId="0" applyFont="1" applyFill="1"/>
    <xf numFmtId="0" fontId="4" fillId="4" borderId="0" xfId="0" applyFont="1" applyFill="1" applyBorder="1" applyAlignment="1" applyProtection="1">
      <alignment horizontal="center"/>
      <protection locked="0"/>
    </xf>
    <xf numFmtId="0" fontId="4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11" fillId="4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/>
    </xf>
    <xf numFmtId="165" fontId="6" fillId="0" borderId="0" xfId="0" applyNumberFormat="1" applyFont="1"/>
    <xf numFmtId="0" fontId="4" fillId="0" borderId="0" xfId="0" applyFont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/>
    <xf numFmtId="0" fontId="18" fillId="3" borderId="12" xfId="0" applyFont="1" applyFill="1" applyBorder="1" applyAlignment="1">
      <alignment horizontal="center" vertical="center"/>
    </xf>
    <xf numFmtId="1" fontId="18" fillId="3" borderId="12" xfId="0" applyNumberFormat="1" applyFont="1" applyFill="1" applyBorder="1" applyAlignment="1">
      <alignment horizontal="center" vertical="center"/>
    </xf>
    <xf numFmtId="1" fontId="19" fillId="3" borderId="1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20" fillId="7" borderId="13" xfId="0" applyFont="1" applyFill="1" applyBorder="1" applyAlignment="1">
      <alignment horizontal="left"/>
    </xf>
    <xf numFmtId="0" fontId="20" fillId="7" borderId="13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20" fillId="7" borderId="2" xfId="0" applyFont="1" applyFill="1" applyBorder="1" applyAlignment="1">
      <alignment horizontal="left"/>
    </xf>
    <xf numFmtId="0" fontId="20" fillId="7" borderId="2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0" fillId="8" borderId="2" xfId="0" applyFont="1" applyFill="1" applyBorder="1" applyAlignment="1">
      <alignment horizontal="left"/>
    </xf>
    <xf numFmtId="0" fontId="17" fillId="0" borderId="0" xfId="0" applyFont="1" applyAlignment="1">
      <alignment horizontal="left"/>
    </xf>
    <xf numFmtId="1" fontId="17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17" fillId="0" borderId="2" xfId="0" applyFont="1" applyBorder="1"/>
    <xf numFmtId="0" fontId="15" fillId="0" borderId="0" xfId="0" applyFont="1" applyBorder="1" applyAlignment="1">
      <alignment horizontal="center" vertical="center"/>
    </xf>
    <xf numFmtId="1" fontId="24" fillId="0" borderId="2" xfId="0" applyNumberFormat="1" applyFont="1" applyBorder="1" applyAlignment="1">
      <alignment horizontal="right" vertical="center"/>
    </xf>
    <xf numFmtId="0" fontId="10" fillId="2" borderId="1" xfId="2" applyFont="1" applyBorder="1" applyAlignment="1" applyProtection="1">
      <alignment horizontal="center"/>
    </xf>
    <xf numFmtId="0" fontId="10" fillId="2" borderId="1" xfId="2" applyFont="1" applyBorder="1" applyAlignment="1" applyProtection="1">
      <alignment horizontal="center" vertical="center" wrapText="1"/>
    </xf>
    <xf numFmtId="165" fontId="6" fillId="0" borderId="11" xfId="0" applyNumberFormat="1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/>
      <protection locked="0"/>
    </xf>
    <xf numFmtId="0" fontId="8" fillId="5" borderId="5" xfId="0" applyFont="1" applyFill="1" applyBorder="1" applyAlignment="1">
      <alignment horizontal="center"/>
    </xf>
  </cellXfs>
  <cellStyles count="18">
    <cellStyle name="Excel Built-in Check Cell" xfId="2"/>
    <cellStyle name="Excel Built-in Currency [0] 1" xfId="1"/>
    <cellStyle name="Excel Built-in Currency [0] 2" xfId="17"/>
    <cellStyle name="Millares [0] 2" xfId="4"/>
    <cellStyle name="Millares [0] 2 2" xfId="9"/>
    <cellStyle name="Moneda 2" xfId="5"/>
    <cellStyle name="Normal" xfId="0" builtinId="0"/>
    <cellStyle name="Normal 10" xfId="16"/>
    <cellStyle name="Normal 2" xfId="3"/>
    <cellStyle name="Normal 2 2" xfId="6"/>
    <cellStyle name="Normal 2_ACOPIO S1 TAPIA 2019" xfId="7"/>
    <cellStyle name="Normal 3" xfId="8"/>
    <cellStyle name="Normal 4" xfId="10"/>
    <cellStyle name="Normal 5" xfId="11"/>
    <cellStyle name="Normal 6" xfId="12"/>
    <cellStyle name="Normal 7" xfId="13"/>
    <cellStyle name="Normal 8" xfId="14"/>
    <cellStyle name="Normal 9" xfId="1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DDDDDD"/>
      <rgbColor rgb="FF660066"/>
      <rgbColor rgb="FFFF6D6D"/>
      <rgbColor rgb="FF0066CC"/>
      <rgbColor rgb="FFBDD7EE"/>
      <rgbColor rgb="FF000080"/>
      <rgbColor rgb="FFFF00FF"/>
      <rgbColor rgb="FFD9EB6F"/>
      <rgbColor rgb="FF00FFFF"/>
      <rgbColor rgb="FF800080"/>
      <rgbColor rgb="FF800000"/>
      <rgbColor rgb="FF008080"/>
      <rgbColor rgb="FF0000FF"/>
      <rgbColor rgb="FF00B0F0"/>
      <rgbColor rgb="FFDBDBDB"/>
      <rgbColor rgb="FFE2F0D9"/>
      <rgbColor rgb="FFFFE699"/>
      <rgbColor rgb="FF99CCFF"/>
      <rgbColor rgb="FFBF819E"/>
      <rgbColor rgb="FFBFBFBF"/>
      <rgbColor rgb="FFF8CBAD"/>
      <rgbColor rgb="FF3366FF"/>
      <rgbColor rgb="FF81ACA6"/>
      <rgbColor rgb="FFC5E0B4"/>
      <rgbColor rgb="FFFFD8CE"/>
      <rgbColor rgb="FFFF9900"/>
      <rgbColor rgb="FFFF6600"/>
      <rgbColor rgb="FFB4C7E7"/>
      <rgbColor rgb="FFA5A5A5"/>
      <rgbColor rgb="FF003366"/>
      <rgbColor rgb="FF3FAF4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360</xdr:rowOff>
    </xdr:from>
    <xdr:to>
      <xdr:col>1</xdr:col>
      <xdr:colOff>352080</xdr:colOff>
      <xdr:row>31</xdr:row>
      <xdr:rowOff>0</xdr:rowOff>
    </xdr:to>
    <xdr:sp macro="" textlink="">
      <xdr:nvSpPr>
        <xdr:cNvPr id="2" name="CustomShape 1" hidden="1"/>
        <xdr:cNvSpPr/>
      </xdr:nvSpPr>
      <xdr:spPr>
        <a:xfrm>
          <a:off x="0" y="571680"/>
          <a:ext cx="11498760" cy="9579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3</xdr:row>
      <xdr:rowOff>360</xdr:rowOff>
    </xdr:from>
    <xdr:to>
      <xdr:col>1</xdr:col>
      <xdr:colOff>352080</xdr:colOff>
      <xdr:row>31</xdr:row>
      <xdr:rowOff>0</xdr:rowOff>
    </xdr:to>
    <xdr:sp macro="" textlink="">
      <xdr:nvSpPr>
        <xdr:cNvPr id="3" name="CustomShape 1" hidden="1"/>
        <xdr:cNvSpPr/>
      </xdr:nvSpPr>
      <xdr:spPr>
        <a:xfrm>
          <a:off x="0" y="571680"/>
          <a:ext cx="11498760" cy="9579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3</xdr:row>
      <xdr:rowOff>360</xdr:rowOff>
    </xdr:from>
    <xdr:to>
      <xdr:col>1</xdr:col>
      <xdr:colOff>352080</xdr:colOff>
      <xdr:row>31</xdr:row>
      <xdr:rowOff>0</xdr:rowOff>
    </xdr:to>
    <xdr:sp macro="" textlink="">
      <xdr:nvSpPr>
        <xdr:cNvPr id="4" name="CustomShape 1" hidden="1"/>
        <xdr:cNvSpPr/>
      </xdr:nvSpPr>
      <xdr:spPr>
        <a:xfrm>
          <a:off x="0" y="571680"/>
          <a:ext cx="11498760" cy="9579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3</xdr:row>
      <xdr:rowOff>360</xdr:rowOff>
    </xdr:from>
    <xdr:to>
      <xdr:col>1</xdr:col>
      <xdr:colOff>352080</xdr:colOff>
      <xdr:row>31</xdr:row>
      <xdr:rowOff>0</xdr:rowOff>
    </xdr:to>
    <xdr:sp macro="" textlink="">
      <xdr:nvSpPr>
        <xdr:cNvPr id="5" name="CustomShape 1" hidden="1"/>
        <xdr:cNvSpPr/>
      </xdr:nvSpPr>
      <xdr:spPr>
        <a:xfrm>
          <a:off x="0" y="571680"/>
          <a:ext cx="11498760" cy="9579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3</xdr:row>
      <xdr:rowOff>360</xdr:rowOff>
    </xdr:from>
    <xdr:to>
      <xdr:col>1</xdr:col>
      <xdr:colOff>352080</xdr:colOff>
      <xdr:row>31</xdr:row>
      <xdr:rowOff>0</xdr:rowOff>
    </xdr:to>
    <xdr:sp macro="" textlink="">
      <xdr:nvSpPr>
        <xdr:cNvPr id="6" name="CustomShape 1" hidden="1"/>
        <xdr:cNvSpPr/>
      </xdr:nvSpPr>
      <xdr:spPr>
        <a:xfrm>
          <a:off x="0" y="571680"/>
          <a:ext cx="11498760" cy="9579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3</xdr:row>
      <xdr:rowOff>360</xdr:rowOff>
    </xdr:from>
    <xdr:to>
      <xdr:col>1</xdr:col>
      <xdr:colOff>352080</xdr:colOff>
      <xdr:row>31</xdr:row>
      <xdr:rowOff>0</xdr:rowOff>
    </xdr:to>
    <xdr:sp macro="" textlink="">
      <xdr:nvSpPr>
        <xdr:cNvPr id="7" name="CustomShape 1" hidden="1"/>
        <xdr:cNvSpPr/>
      </xdr:nvSpPr>
      <xdr:spPr>
        <a:xfrm>
          <a:off x="0" y="571680"/>
          <a:ext cx="11498760" cy="9579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3</xdr:row>
      <xdr:rowOff>360</xdr:rowOff>
    </xdr:from>
    <xdr:to>
      <xdr:col>1</xdr:col>
      <xdr:colOff>352080</xdr:colOff>
      <xdr:row>31</xdr:row>
      <xdr:rowOff>0</xdr:rowOff>
    </xdr:to>
    <xdr:sp macro="" textlink="">
      <xdr:nvSpPr>
        <xdr:cNvPr id="8" name="CustomShape 1" hidden="1"/>
        <xdr:cNvSpPr/>
      </xdr:nvSpPr>
      <xdr:spPr>
        <a:xfrm>
          <a:off x="0" y="571680"/>
          <a:ext cx="11498760" cy="9579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3</xdr:row>
      <xdr:rowOff>360</xdr:rowOff>
    </xdr:from>
    <xdr:to>
      <xdr:col>1</xdr:col>
      <xdr:colOff>352080</xdr:colOff>
      <xdr:row>31</xdr:row>
      <xdr:rowOff>0</xdr:rowOff>
    </xdr:to>
    <xdr:sp macro="" textlink="">
      <xdr:nvSpPr>
        <xdr:cNvPr id="9" name="CustomShape 1" hidden="1"/>
        <xdr:cNvSpPr/>
      </xdr:nvSpPr>
      <xdr:spPr>
        <a:xfrm>
          <a:off x="0" y="571680"/>
          <a:ext cx="11498760" cy="9579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3</xdr:row>
      <xdr:rowOff>360</xdr:rowOff>
    </xdr:from>
    <xdr:to>
      <xdr:col>1</xdr:col>
      <xdr:colOff>352080</xdr:colOff>
      <xdr:row>31</xdr:row>
      <xdr:rowOff>0</xdr:rowOff>
    </xdr:to>
    <xdr:sp macro="" textlink="">
      <xdr:nvSpPr>
        <xdr:cNvPr id="10" name="CustomShape 1" hidden="1"/>
        <xdr:cNvSpPr/>
      </xdr:nvSpPr>
      <xdr:spPr>
        <a:xfrm>
          <a:off x="0" y="571680"/>
          <a:ext cx="11498760" cy="9579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3</xdr:row>
      <xdr:rowOff>360</xdr:rowOff>
    </xdr:from>
    <xdr:to>
      <xdr:col>1</xdr:col>
      <xdr:colOff>352080</xdr:colOff>
      <xdr:row>31</xdr:row>
      <xdr:rowOff>0</xdr:rowOff>
    </xdr:to>
    <xdr:sp macro="" textlink="">
      <xdr:nvSpPr>
        <xdr:cNvPr id="11" name="CustomShape 1" hidden="1"/>
        <xdr:cNvSpPr/>
      </xdr:nvSpPr>
      <xdr:spPr>
        <a:xfrm>
          <a:off x="0" y="571680"/>
          <a:ext cx="11498760" cy="9579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3</xdr:row>
      <xdr:rowOff>360</xdr:rowOff>
    </xdr:from>
    <xdr:to>
      <xdr:col>1</xdr:col>
      <xdr:colOff>352080</xdr:colOff>
      <xdr:row>31</xdr:row>
      <xdr:rowOff>0</xdr:rowOff>
    </xdr:to>
    <xdr:sp macro="" textlink="">
      <xdr:nvSpPr>
        <xdr:cNvPr id="12" name="CustomShape 1" hidden="1"/>
        <xdr:cNvSpPr/>
      </xdr:nvSpPr>
      <xdr:spPr>
        <a:xfrm>
          <a:off x="0" y="571680"/>
          <a:ext cx="11498760" cy="9579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3</xdr:row>
      <xdr:rowOff>360</xdr:rowOff>
    </xdr:from>
    <xdr:to>
      <xdr:col>1</xdr:col>
      <xdr:colOff>352080</xdr:colOff>
      <xdr:row>31</xdr:row>
      <xdr:rowOff>0</xdr:rowOff>
    </xdr:to>
    <xdr:sp macro="" textlink="">
      <xdr:nvSpPr>
        <xdr:cNvPr id="13" name="CustomShape 1" hidden="1"/>
        <xdr:cNvSpPr/>
      </xdr:nvSpPr>
      <xdr:spPr>
        <a:xfrm>
          <a:off x="0" y="571680"/>
          <a:ext cx="11498760" cy="9579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1044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104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104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103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103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1034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103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103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102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102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14" name="AutoShape 2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15" name="AutoShape 1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16" name="AutoShape 1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17" name="AutoShape 1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18" name="AutoShape 1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19" name="AutoShape 1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20" name="AutoShape 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21" name="AutoShape 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22" name="AutoShape 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23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24" name="AutoShape 2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25" name="AutoShape 1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26" name="AutoShape 1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27" name="AutoShape 1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28" name="AutoShape 1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29" name="AutoShape 1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30" name="AutoShape 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31" name="AutoShape 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32" name="AutoShape 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33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showGridLines="0" tabSelected="1" view="pageBreakPreview" zoomScaleNormal="80" zoomScaleSheetLayoutView="100" workbookViewId="0">
      <selection activeCell="B17" sqref="B17"/>
    </sheetView>
  </sheetViews>
  <sheetFormatPr baseColWidth="10" defaultColWidth="11.42578125" defaultRowHeight="23.25" x14ac:dyDescent="0.35"/>
  <cols>
    <col min="1" max="1" width="107.28515625" style="51" customWidth="1"/>
    <col min="2" max="2" width="18.42578125" style="52" customWidth="1"/>
    <col min="3" max="3" width="15.5703125" style="53" customWidth="1"/>
    <col min="4" max="4" width="18.28515625" style="38" customWidth="1"/>
    <col min="5" max="5" width="18" style="38" customWidth="1"/>
    <col min="6" max="16384" width="11.42578125" style="38"/>
  </cols>
  <sheetData>
    <row r="1" spans="1:5" x14ac:dyDescent="0.35">
      <c r="A1" s="56"/>
      <c r="B1" s="56"/>
      <c r="C1" s="37"/>
    </row>
    <row r="2" spans="1:5" x14ac:dyDescent="0.35">
      <c r="A2" s="56"/>
      <c r="B2" s="56"/>
      <c r="C2" s="37"/>
    </row>
    <row r="3" spans="1:5" ht="31.5" x14ac:dyDescent="0.5">
      <c r="A3" s="54" t="s">
        <v>27</v>
      </c>
    </row>
    <row r="5" spans="1:5" s="42" customFormat="1" ht="24" thickBot="1" x14ac:dyDescent="0.3">
      <c r="A5" s="39" t="s">
        <v>26</v>
      </c>
      <c r="B5" s="40" t="s">
        <v>0</v>
      </c>
      <c r="C5" s="41" t="s">
        <v>22</v>
      </c>
      <c r="D5" s="41" t="s">
        <v>28</v>
      </c>
      <c r="E5" s="41" t="s">
        <v>29</v>
      </c>
    </row>
    <row r="6" spans="1:5" s="46" customFormat="1" x14ac:dyDescent="0.35">
      <c r="A6" s="43" t="s">
        <v>32</v>
      </c>
      <c r="B6" s="44">
        <v>30</v>
      </c>
      <c r="C6" s="45" t="s">
        <v>33</v>
      </c>
      <c r="D6" s="45"/>
      <c r="E6" s="45"/>
    </row>
    <row r="7" spans="1:5" s="46" customFormat="1" x14ac:dyDescent="0.35">
      <c r="A7" s="47" t="s">
        <v>34</v>
      </c>
      <c r="B7" s="48">
        <v>30</v>
      </c>
      <c r="C7" s="49" t="s">
        <v>33</v>
      </c>
      <c r="D7" s="49"/>
      <c r="E7" s="49"/>
    </row>
    <row r="8" spans="1:5" s="46" customFormat="1" x14ac:dyDescent="0.35">
      <c r="A8" s="47" t="s">
        <v>36</v>
      </c>
      <c r="B8" s="48">
        <v>10</v>
      </c>
      <c r="C8" s="49" t="s">
        <v>23</v>
      </c>
      <c r="D8" s="49"/>
      <c r="E8" s="49"/>
    </row>
    <row r="9" spans="1:5" s="46" customFormat="1" x14ac:dyDescent="0.35">
      <c r="A9" s="47" t="s">
        <v>35</v>
      </c>
      <c r="B9" s="48">
        <v>5</v>
      </c>
      <c r="C9" s="49" t="s">
        <v>23</v>
      </c>
      <c r="D9" s="49"/>
      <c r="E9" s="49"/>
    </row>
    <row r="10" spans="1:5" s="46" customFormat="1" x14ac:dyDescent="0.35">
      <c r="A10" s="47" t="s">
        <v>37</v>
      </c>
      <c r="B10" s="48">
        <v>4</v>
      </c>
      <c r="C10" s="49" t="s">
        <v>25</v>
      </c>
      <c r="D10" s="49"/>
      <c r="E10" s="49"/>
    </row>
    <row r="11" spans="1:5" s="46" customFormat="1" x14ac:dyDescent="0.35">
      <c r="A11" s="47" t="s">
        <v>38</v>
      </c>
      <c r="B11" s="48">
        <v>25</v>
      </c>
      <c r="C11" s="49" t="s">
        <v>23</v>
      </c>
      <c r="D11" s="49"/>
      <c r="E11" s="49"/>
    </row>
    <row r="12" spans="1:5" s="46" customFormat="1" x14ac:dyDescent="0.35">
      <c r="A12" s="47" t="s">
        <v>39</v>
      </c>
      <c r="B12" s="48">
        <v>25</v>
      </c>
      <c r="C12" s="49" t="s">
        <v>23</v>
      </c>
      <c r="D12" s="49"/>
      <c r="E12" s="49"/>
    </row>
    <row r="13" spans="1:5" s="46" customFormat="1" x14ac:dyDescent="0.35">
      <c r="A13" s="47" t="s">
        <v>40</v>
      </c>
      <c r="B13" s="48">
        <v>20</v>
      </c>
      <c r="C13" s="49" t="s">
        <v>24</v>
      </c>
      <c r="D13" s="49"/>
      <c r="E13" s="49"/>
    </row>
    <row r="14" spans="1:5" s="46" customFormat="1" x14ac:dyDescent="0.35">
      <c r="A14" s="50" t="s">
        <v>41</v>
      </c>
      <c r="B14" s="48">
        <v>3</v>
      </c>
      <c r="C14" s="49" t="s">
        <v>24</v>
      </c>
      <c r="D14" s="49"/>
      <c r="E14" s="49"/>
    </row>
    <row r="15" spans="1:5" s="46" customFormat="1" x14ac:dyDescent="0.35">
      <c r="A15" s="50" t="s">
        <v>42</v>
      </c>
      <c r="B15" s="48">
        <v>15</v>
      </c>
      <c r="C15" s="49" t="s">
        <v>24</v>
      </c>
      <c r="D15" s="49"/>
      <c r="E15" s="49"/>
    </row>
    <row r="16" spans="1:5" s="46" customFormat="1" x14ac:dyDescent="0.35">
      <c r="A16" s="50" t="s">
        <v>43</v>
      </c>
      <c r="B16" s="48">
        <v>2</v>
      </c>
      <c r="C16" s="49" t="s">
        <v>24</v>
      </c>
      <c r="D16" s="49"/>
      <c r="E16" s="49"/>
    </row>
    <row r="17" spans="1:5" s="46" customFormat="1" x14ac:dyDescent="0.35">
      <c r="A17" s="50" t="s">
        <v>44</v>
      </c>
      <c r="B17" s="48">
        <v>3</v>
      </c>
      <c r="C17" s="49" t="s">
        <v>24</v>
      </c>
      <c r="D17" s="49"/>
      <c r="E17" s="49"/>
    </row>
    <row r="18" spans="1:5" x14ac:dyDescent="0.35">
      <c r="B18" s="57" t="s">
        <v>30</v>
      </c>
      <c r="C18" s="57"/>
      <c r="D18" s="57"/>
      <c r="E18" s="55"/>
    </row>
    <row r="19" spans="1:5" x14ac:dyDescent="0.35">
      <c r="B19" s="57" t="s">
        <v>31</v>
      </c>
      <c r="C19" s="57"/>
      <c r="D19" s="57"/>
      <c r="E19" s="55"/>
    </row>
    <row r="20" spans="1:5" x14ac:dyDescent="0.35">
      <c r="B20" s="57" t="s">
        <v>29</v>
      </c>
      <c r="C20" s="57"/>
      <c r="D20" s="57"/>
      <c r="E20" s="55"/>
    </row>
    <row r="30" spans="1:5" ht="15" customHeight="1" x14ac:dyDescent="0.35"/>
  </sheetData>
  <mergeCells count="4">
    <mergeCell ref="A1:B2"/>
    <mergeCell ref="B18:D18"/>
    <mergeCell ref="B19:D19"/>
    <mergeCell ref="B20:D20"/>
  </mergeCells>
  <pageMargins left="0.7" right="0.7" top="0.75" bottom="0.75" header="0.51180555555555496" footer="0.51180555555555496"/>
  <pageSetup paperSize="9" scale="75" firstPageNumber="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zoomScaleNormal="100" workbookViewId="0">
      <selection activeCell="E50" sqref="E50"/>
    </sheetView>
  </sheetViews>
  <sheetFormatPr baseColWidth="10" defaultColWidth="8.7109375" defaultRowHeight="15" x14ac:dyDescent="0.25"/>
  <cols>
    <col min="2" max="2" width="9.85546875" customWidth="1"/>
    <col min="3" max="3" width="19.7109375" customWidth="1"/>
    <col min="4" max="4" width="18.42578125" customWidth="1"/>
  </cols>
  <sheetData>
    <row r="1" spans="1:11" s="3" customFormat="1" ht="14.25" x14ac:dyDescent="0.2">
      <c r="A1" s="2"/>
    </row>
    <row r="2" spans="1:11" s="3" customFormat="1" ht="18" x14ac:dyDescent="0.25">
      <c r="A2" s="2"/>
      <c r="E2" s="61" t="s">
        <v>1</v>
      </c>
      <c r="F2" s="61"/>
      <c r="G2" s="61"/>
      <c r="H2" s="61"/>
      <c r="I2" s="61"/>
      <c r="J2" s="61"/>
    </row>
    <row r="3" spans="1:11" s="5" customFormat="1" ht="18" x14ac:dyDescent="0.25">
      <c r="A3" s="61"/>
      <c r="B3" s="61"/>
      <c r="E3" s="61" t="s">
        <v>2</v>
      </c>
      <c r="F3" s="61"/>
      <c r="G3" s="61"/>
      <c r="H3" s="61"/>
      <c r="I3" s="61"/>
      <c r="J3" s="61"/>
    </row>
    <row r="4" spans="1:11" s="5" customFormat="1" ht="18" x14ac:dyDescent="0.25">
      <c r="A4" s="61"/>
      <c r="B4" s="61"/>
    </row>
    <row r="5" spans="1:11" s="6" customFormat="1" ht="18" x14ac:dyDescent="0.25">
      <c r="A5" s="4"/>
      <c r="B5" s="4"/>
      <c r="E5" s="62" t="s">
        <v>3</v>
      </c>
      <c r="F5" s="62"/>
      <c r="G5" s="62" t="s">
        <v>4</v>
      </c>
      <c r="H5" s="62"/>
      <c r="I5" s="62" t="s">
        <v>5</v>
      </c>
      <c r="J5" s="62"/>
    </row>
    <row r="6" spans="1:11" s="9" customFormat="1" ht="15" customHeight="1" x14ac:dyDescent="0.25">
      <c r="A6" s="7"/>
      <c r="B6" s="8"/>
      <c r="E6" s="58" t="s">
        <v>6</v>
      </c>
      <c r="F6" s="58"/>
      <c r="G6" s="58" t="s">
        <v>6</v>
      </c>
      <c r="H6" s="58"/>
      <c r="I6" s="58" t="s">
        <v>6</v>
      </c>
      <c r="J6" s="58"/>
      <c r="K6" s="59" t="s">
        <v>7</v>
      </c>
    </row>
    <row r="7" spans="1:11" s="9" customFormat="1" ht="15.75" x14ac:dyDescent="0.25">
      <c r="A7" s="10" t="s">
        <v>8</v>
      </c>
      <c r="B7" s="10"/>
      <c r="E7" s="11">
        <v>1</v>
      </c>
      <c r="F7" s="11">
        <v>0.4</v>
      </c>
      <c r="G7" s="11">
        <v>1</v>
      </c>
      <c r="H7" s="11">
        <v>0.4</v>
      </c>
      <c r="I7" s="11">
        <v>1</v>
      </c>
      <c r="J7" s="11">
        <v>0.4</v>
      </c>
      <c r="K7" s="59"/>
    </row>
    <row r="8" spans="1:11" s="3" customFormat="1" ht="15.75" x14ac:dyDescent="0.25">
      <c r="A8" s="12" t="s">
        <v>9</v>
      </c>
      <c r="B8" s="12" t="s">
        <v>10</v>
      </c>
      <c r="C8" s="12" t="s">
        <v>11</v>
      </c>
      <c r="D8" s="13" t="s">
        <v>12</v>
      </c>
      <c r="E8" s="14">
        <v>1</v>
      </c>
      <c r="F8" s="15">
        <v>1</v>
      </c>
      <c r="G8" s="16">
        <v>2</v>
      </c>
      <c r="H8" s="17">
        <v>1</v>
      </c>
      <c r="I8" s="17">
        <v>2</v>
      </c>
      <c r="J8" s="17">
        <v>1</v>
      </c>
      <c r="K8" s="59"/>
    </row>
    <row r="9" spans="1:11" s="3" customFormat="1" x14ac:dyDescent="0.2">
      <c r="A9" s="18">
        <v>1</v>
      </c>
      <c r="B9" s="19" t="s">
        <v>13</v>
      </c>
      <c r="C9" s="20">
        <v>60858</v>
      </c>
      <c r="D9" s="21">
        <v>24343</v>
      </c>
      <c r="E9" s="22"/>
      <c r="F9" s="22"/>
      <c r="G9" s="22"/>
      <c r="H9" s="22"/>
      <c r="I9" s="22">
        <f t="shared" ref="I9:I18" si="0">C9*$I$8</f>
        <v>121716</v>
      </c>
      <c r="J9" s="22">
        <f t="shared" ref="J9:J18" si="1">D9*$J$8</f>
        <v>24343</v>
      </c>
      <c r="K9" s="22">
        <f t="shared" ref="K9:K18" si="2">SUM(E9:J9)</f>
        <v>146059</v>
      </c>
    </row>
    <row r="10" spans="1:11" s="3" customFormat="1" x14ac:dyDescent="0.2">
      <c r="A10" s="18">
        <v>2</v>
      </c>
      <c r="B10" s="19" t="s">
        <v>14</v>
      </c>
      <c r="C10" s="20">
        <v>49391</v>
      </c>
      <c r="D10" s="21">
        <v>19756</v>
      </c>
      <c r="E10" s="22"/>
      <c r="F10" s="22"/>
      <c r="G10" s="22"/>
      <c r="H10" s="22"/>
      <c r="I10" s="22">
        <f t="shared" si="0"/>
        <v>98782</v>
      </c>
      <c r="J10" s="22">
        <f t="shared" si="1"/>
        <v>19756</v>
      </c>
      <c r="K10" s="22">
        <f t="shared" si="2"/>
        <v>118538</v>
      </c>
    </row>
    <row r="11" spans="1:11" s="3" customFormat="1" x14ac:dyDescent="0.2">
      <c r="A11" s="23">
        <v>3</v>
      </c>
      <c r="B11" s="24" t="s">
        <v>14</v>
      </c>
      <c r="C11" s="20">
        <v>49391</v>
      </c>
      <c r="D11" s="21">
        <v>19756</v>
      </c>
      <c r="E11" s="22"/>
      <c r="F11" s="22"/>
      <c r="G11" s="22"/>
      <c r="H11" s="22"/>
      <c r="I11" s="22">
        <f t="shared" si="0"/>
        <v>98782</v>
      </c>
      <c r="J11" s="22">
        <f t="shared" si="1"/>
        <v>19756</v>
      </c>
      <c r="K11" s="22">
        <f t="shared" si="2"/>
        <v>118538</v>
      </c>
    </row>
    <row r="12" spans="1:11" s="26" customFormat="1" x14ac:dyDescent="0.2">
      <c r="A12" s="18">
        <v>4</v>
      </c>
      <c r="B12" s="25" t="s">
        <v>14</v>
      </c>
      <c r="C12" s="20">
        <v>49391</v>
      </c>
      <c r="D12" s="21">
        <v>19756</v>
      </c>
      <c r="E12" s="22"/>
      <c r="F12" s="22"/>
      <c r="G12" s="22"/>
      <c r="H12" s="22"/>
      <c r="I12" s="22">
        <f t="shared" si="0"/>
        <v>98782</v>
      </c>
      <c r="J12" s="22">
        <f t="shared" si="1"/>
        <v>19756</v>
      </c>
      <c r="K12" s="22">
        <f t="shared" si="2"/>
        <v>118538</v>
      </c>
    </row>
    <row r="13" spans="1:11" s="26" customFormat="1" x14ac:dyDescent="0.2">
      <c r="A13" s="18">
        <v>5</v>
      </c>
      <c r="B13" s="25" t="s">
        <v>15</v>
      </c>
      <c r="C13" s="20">
        <v>36736</v>
      </c>
      <c r="D13" s="21">
        <v>14694</v>
      </c>
      <c r="E13" s="22"/>
      <c r="F13" s="22"/>
      <c r="G13" s="22"/>
      <c r="H13" s="22"/>
      <c r="I13" s="22">
        <f t="shared" si="0"/>
        <v>73472</v>
      </c>
      <c r="J13" s="22">
        <f t="shared" si="1"/>
        <v>14694</v>
      </c>
      <c r="K13" s="22">
        <f t="shared" si="2"/>
        <v>88166</v>
      </c>
    </row>
    <row r="14" spans="1:11" s="3" customFormat="1" x14ac:dyDescent="0.2">
      <c r="A14" s="23">
        <v>6</v>
      </c>
      <c r="B14" s="25" t="s">
        <v>16</v>
      </c>
      <c r="C14" s="20">
        <v>36736</v>
      </c>
      <c r="D14" s="21">
        <v>14694</v>
      </c>
      <c r="E14" s="22"/>
      <c r="F14" s="22"/>
      <c r="G14" s="22"/>
      <c r="H14" s="22"/>
      <c r="I14" s="22">
        <f t="shared" si="0"/>
        <v>73472</v>
      </c>
      <c r="J14" s="22">
        <f t="shared" si="1"/>
        <v>14694</v>
      </c>
      <c r="K14" s="22">
        <f t="shared" si="2"/>
        <v>88166</v>
      </c>
    </row>
    <row r="15" spans="1:11" s="3" customFormat="1" x14ac:dyDescent="0.2">
      <c r="A15" s="18">
        <v>7</v>
      </c>
      <c r="B15" s="25" t="s">
        <v>16</v>
      </c>
      <c r="C15" s="20">
        <v>36736</v>
      </c>
      <c r="D15" s="21">
        <v>14694</v>
      </c>
      <c r="E15" s="22"/>
      <c r="F15" s="22"/>
      <c r="G15" s="22"/>
      <c r="H15" s="22"/>
      <c r="I15" s="22">
        <f t="shared" si="0"/>
        <v>73472</v>
      </c>
      <c r="J15" s="22">
        <f t="shared" si="1"/>
        <v>14694</v>
      </c>
      <c r="K15" s="22">
        <f t="shared" si="2"/>
        <v>88166</v>
      </c>
    </row>
    <row r="16" spans="1:11" s="3" customFormat="1" x14ac:dyDescent="0.2">
      <c r="A16" s="18">
        <v>8</v>
      </c>
      <c r="B16" s="25" t="s">
        <v>16</v>
      </c>
      <c r="C16" s="20">
        <v>36736</v>
      </c>
      <c r="D16" s="21">
        <v>14694</v>
      </c>
      <c r="E16" s="22"/>
      <c r="F16" s="22"/>
      <c r="G16" s="22"/>
      <c r="H16" s="22"/>
      <c r="I16" s="22">
        <f t="shared" si="0"/>
        <v>73472</v>
      </c>
      <c r="J16" s="22">
        <f t="shared" si="1"/>
        <v>14694</v>
      </c>
      <c r="K16" s="22">
        <f t="shared" si="2"/>
        <v>88166</v>
      </c>
    </row>
    <row r="17" spans="1:11" s="26" customFormat="1" x14ac:dyDescent="0.2">
      <c r="A17" s="23">
        <v>9</v>
      </c>
      <c r="B17" s="25" t="s">
        <v>16</v>
      </c>
      <c r="C17" s="20">
        <v>36736</v>
      </c>
      <c r="D17" s="21">
        <v>14694</v>
      </c>
      <c r="E17" s="22"/>
      <c r="F17" s="22"/>
      <c r="G17" s="22"/>
      <c r="H17" s="22"/>
      <c r="I17" s="22">
        <f t="shared" si="0"/>
        <v>73472</v>
      </c>
      <c r="J17" s="22">
        <f t="shared" si="1"/>
        <v>14694</v>
      </c>
      <c r="K17" s="22">
        <f t="shared" si="2"/>
        <v>88166</v>
      </c>
    </row>
    <row r="18" spans="1:11" s="26" customFormat="1" x14ac:dyDescent="0.2">
      <c r="A18" s="18">
        <v>10</v>
      </c>
      <c r="B18" s="25" t="s">
        <v>17</v>
      </c>
      <c r="C18" s="20">
        <v>36736</v>
      </c>
      <c r="D18" s="21">
        <v>14694</v>
      </c>
      <c r="E18" s="22"/>
      <c r="F18" s="22"/>
      <c r="G18" s="22"/>
      <c r="H18" s="22"/>
      <c r="I18" s="22">
        <f t="shared" si="0"/>
        <v>73472</v>
      </c>
      <c r="J18" s="22">
        <f t="shared" si="1"/>
        <v>14694</v>
      </c>
      <c r="K18" s="22">
        <f t="shared" si="2"/>
        <v>88166</v>
      </c>
    </row>
    <row r="19" spans="1:11" s="3" customFormat="1" x14ac:dyDescent="0.2">
      <c r="A19" s="27"/>
      <c r="B19" s="28"/>
      <c r="C19" s="1"/>
      <c r="D19" s="1"/>
    </row>
    <row r="20" spans="1:11" s="3" customFormat="1" x14ac:dyDescent="0.2">
      <c r="A20" s="29"/>
      <c r="B20" s="30"/>
      <c r="C20" s="1"/>
      <c r="D20" s="1"/>
    </row>
    <row r="21" spans="1:11" s="3" customFormat="1" ht="15.75" x14ac:dyDescent="0.25">
      <c r="A21" s="10" t="s">
        <v>18</v>
      </c>
      <c r="B21" s="10"/>
      <c r="C21" s="1"/>
      <c r="D21" s="1"/>
    </row>
    <row r="22" spans="1:11" s="3" customFormat="1" x14ac:dyDescent="0.2">
      <c r="A22" s="23">
        <v>1</v>
      </c>
      <c r="B22" s="24" t="s">
        <v>19</v>
      </c>
      <c r="C22" s="20">
        <v>49391</v>
      </c>
      <c r="D22" s="21">
        <v>19756</v>
      </c>
      <c r="E22" s="22"/>
      <c r="F22" s="22"/>
      <c r="G22" s="22">
        <f t="shared" ref="G22:G30" si="3">C22*$G$8</f>
        <v>98782</v>
      </c>
      <c r="H22" s="22">
        <f t="shared" ref="H22:H30" si="4">D22*$H$8</f>
        <v>19756</v>
      </c>
      <c r="I22" s="22"/>
      <c r="J22" s="22"/>
      <c r="K22" s="22">
        <f t="shared" ref="K22:K30" si="5">SUM(E22:J22)</f>
        <v>118538</v>
      </c>
    </row>
    <row r="23" spans="1:11" s="3" customFormat="1" x14ac:dyDescent="0.2">
      <c r="A23" s="31">
        <v>2</v>
      </c>
      <c r="B23" s="25" t="s">
        <v>14</v>
      </c>
      <c r="C23" s="20">
        <v>49391</v>
      </c>
      <c r="D23" s="21">
        <v>19756</v>
      </c>
      <c r="E23" s="22"/>
      <c r="F23" s="22"/>
      <c r="G23" s="22">
        <f t="shared" si="3"/>
        <v>98782</v>
      </c>
      <c r="H23" s="22">
        <f t="shared" si="4"/>
        <v>19756</v>
      </c>
      <c r="I23" s="22"/>
      <c r="J23" s="22"/>
      <c r="K23" s="22">
        <f t="shared" si="5"/>
        <v>118538</v>
      </c>
    </row>
    <row r="24" spans="1:11" s="26" customFormat="1" x14ac:dyDescent="0.2">
      <c r="A24" s="31">
        <v>3</v>
      </c>
      <c r="B24" s="25" t="s">
        <v>14</v>
      </c>
      <c r="C24" s="20">
        <v>49391</v>
      </c>
      <c r="D24" s="21">
        <v>19756</v>
      </c>
      <c r="E24" s="22"/>
      <c r="F24" s="22"/>
      <c r="G24" s="22">
        <f t="shared" si="3"/>
        <v>98782</v>
      </c>
      <c r="H24" s="22">
        <f t="shared" si="4"/>
        <v>19756</v>
      </c>
      <c r="I24" s="22"/>
      <c r="J24" s="22"/>
      <c r="K24" s="22">
        <f t="shared" si="5"/>
        <v>118538</v>
      </c>
    </row>
    <row r="25" spans="1:11" s="26" customFormat="1" x14ac:dyDescent="0.2">
      <c r="A25" s="31">
        <v>4</v>
      </c>
      <c r="B25" s="32" t="s">
        <v>14</v>
      </c>
      <c r="C25" s="20">
        <v>49391</v>
      </c>
      <c r="D25" s="21">
        <v>19756</v>
      </c>
      <c r="E25" s="22"/>
      <c r="F25" s="22"/>
      <c r="G25" s="22">
        <f t="shared" si="3"/>
        <v>98782</v>
      </c>
      <c r="H25" s="22">
        <f t="shared" si="4"/>
        <v>19756</v>
      </c>
      <c r="I25" s="22"/>
      <c r="J25" s="22"/>
      <c r="K25" s="22">
        <f t="shared" si="5"/>
        <v>118538</v>
      </c>
    </row>
    <row r="26" spans="1:11" s="26" customFormat="1" x14ac:dyDescent="0.2">
      <c r="A26" s="23">
        <v>5</v>
      </c>
      <c r="B26" s="32" t="s">
        <v>14</v>
      </c>
      <c r="C26" s="20">
        <v>49391</v>
      </c>
      <c r="D26" s="21">
        <v>19756</v>
      </c>
      <c r="E26" s="22"/>
      <c r="F26" s="22"/>
      <c r="G26" s="22">
        <f t="shared" si="3"/>
        <v>98782</v>
      </c>
      <c r="H26" s="22">
        <f t="shared" si="4"/>
        <v>19756</v>
      </c>
      <c r="I26" s="22"/>
      <c r="J26" s="22"/>
      <c r="K26" s="22">
        <f t="shared" si="5"/>
        <v>118538</v>
      </c>
    </row>
    <row r="27" spans="1:11" s="26" customFormat="1" x14ac:dyDescent="0.2">
      <c r="A27" s="31">
        <v>6</v>
      </c>
      <c r="B27" s="32" t="s">
        <v>15</v>
      </c>
      <c r="C27" s="20">
        <v>36736</v>
      </c>
      <c r="D27" s="21">
        <v>14694</v>
      </c>
      <c r="E27" s="22"/>
      <c r="F27" s="22"/>
      <c r="G27" s="22">
        <f t="shared" si="3"/>
        <v>73472</v>
      </c>
      <c r="H27" s="22">
        <f t="shared" si="4"/>
        <v>14694</v>
      </c>
      <c r="I27" s="22"/>
      <c r="J27" s="22"/>
      <c r="K27" s="22">
        <f t="shared" si="5"/>
        <v>88166</v>
      </c>
    </row>
    <row r="28" spans="1:11" s="26" customFormat="1" x14ac:dyDescent="0.2">
      <c r="A28" s="31">
        <v>7</v>
      </c>
      <c r="B28" s="25" t="s">
        <v>16</v>
      </c>
      <c r="C28" s="20">
        <v>36736</v>
      </c>
      <c r="D28" s="21">
        <v>14694</v>
      </c>
      <c r="E28" s="22"/>
      <c r="F28" s="22"/>
      <c r="G28" s="22">
        <f t="shared" si="3"/>
        <v>73472</v>
      </c>
      <c r="H28" s="22">
        <f t="shared" si="4"/>
        <v>14694</v>
      </c>
      <c r="I28" s="22"/>
      <c r="J28" s="22"/>
      <c r="K28" s="22">
        <f t="shared" si="5"/>
        <v>88166</v>
      </c>
    </row>
    <row r="29" spans="1:11" s="26" customFormat="1" x14ac:dyDescent="0.2">
      <c r="A29" s="23">
        <v>8</v>
      </c>
      <c r="B29" s="25" t="s">
        <v>16</v>
      </c>
      <c r="C29" s="20">
        <v>36736</v>
      </c>
      <c r="D29" s="21">
        <v>14694</v>
      </c>
      <c r="E29" s="22"/>
      <c r="F29" s="22"/>
      <c r="G29" s="22">
        <f t="shared" si="3"/>
        <v>73472</v>
      </c>
      <c r="H29" s="22">
        <f t="shared" si="4"/>
        <v>14694</v>
      </c>
      <c r="I29" s="22"/>
      <c r="J29" s="22"/>
      <c r="K29" s="22">
        <f t="shared" si="5"/>
        <v>88166</v>
      </c>
    </row>
    <row r="30" spans="1:11" s="3" customFormat="1" x14ac:dyDescent="0.2">
      <c r="A30" s="31">
        <v>9</v>
      </c>
      <c r="B30" s="25" t="s">
        <v>16</v>
      </c>
      <c r="C30" s="20">
        <v>36736</v>
      </c>
      <c r="D30" s="21">
        <v>14694</v>
      </c>
      <c r="E30" s="22"/>
      <c r="F30" s="22"/>
      <c r="G30" s="22">
        <f t="shared" si="3"/>
        <v>73472</v>
      </c>
      <c r="H30" s="22">
        <f t="shared" si="4"/>
        <v>14694</v>
      </c>
      <c r="I30" s="22"/>
      <c r="J30" s="22"/>
      <c r="K30" s="22">
        <f t="shared" si="5"/>
        <v>88166</v>
      </c>
    </row>
    <row r="31" spans="1:11" s="9" customFormat="1" x14ac:dyDescent="0.2">
      <c r="A31" s="33"/>
      <c r="B31" s="34"/>
      <c r="C31" s="8"/>
      <c r="D31" s="8"/>
    </row>
    <row r="32" spans="1:11" s="9" customFormat="1" x14ac:dyDescent="0.2">
      <c r="A32" s="33"/>
      <c r="B32" s="34"/>
      <c r="C32" s="8"/>
      <c r="D32" s="8"/>
    </row>
    <row r="33" spans="1:11" s="3" customFormat="1" ht="15.75" x14ac:dyDescent="0.25">
      <c r="A33" s="10" t="s">
        <v>20</v>
      </c>
      <c r="B33" s="10"/>
      <c r="C33" s="1"/>
      <c r="D33" s="1"/>
    </row>
    <row r="34" spans="1:11" s="3" customFormat="1" x14ac:dyDescent="0.2">
      <c r="A34" s="31">
        <v>1</v>
      </c>
      <c r="B34" s="25" t="s">
        <v>14</v>
      </c>
      <c r="C34" s="20">
        <v>49391</v>
      </c>
      <c r="D34" s="21">
        <v>19756</v>
      </c>
      <c r="E34" s="22"/>
      <c r="F34" s="22"/>
      <c r="G34" s="22">
        <f>C34*$G$8</f>
        <v>98782</v>
      </c>
      <c r="H34" s="22">
        <f>D34*$H$8</f>
        <v>19756</v>
      </c>
      <c r="I34" s="22"/>
      <c r="J34" s="22"/>
      <c r="K34" s="22">
        <f>SUM(E34:J34)</f>
        <v>118538</v>
      </c>
    </row>
    <row r="35" spans="1:11" s="3" customFormat="1" x14ac:dyDescent="0.2">
      <c r="A35" s="1"/>
      <c r="B35" s="1"/>
      <c r="K35" s="35"/>
    </row>
    <row r="36" spans="1:11" s="3" customFormat="1" ht="14.25" x14ac:dyDescent="0.2">
      <c r="A36" s="2"/>
    </row>
    <row r="37" spans="1:11" s="3" customFormat="1" ht="15.75" x14ac:dyDescent="0.25">
      <c r="A37" s="10" t="s">
        <v>21</v>
      </c>
      <c r="B37" s="10"/>
      <c r="C37" s="1"/>
      <c r="D37" s="1"/>
    </row>
    <row r="38" spans="1:11" s="3" customFormat="1" x14ac:dyDescent="0.2">
      <c r="A38" s="31">
        <v>1</v>
      </c>
      <c r="B38" s="25" t="s">
        <v>14</v>
      </c>
      <c r="C38" s="20">
        <v>49391</v>
      </c>
      <c r="D38" s="21">
        <v>19756</v>
      </c>
      <c r="E38" s="22">
        <f t="shared" ref="E38:E47" si="6">C38*$E$8</f>
        <v>49391</v>
      </c>
      <c r="F38" s="22">
        <f t="shared" ref="F38:F47" si="7">D38*$F$8</f>
        <v>19756</v>
      </c>
      <c r="G38" s="22"/>
      <c r="H38" s="22"/>
      <c r="I38" s="22"/>
      <c r="J38" s="22"/>
      <c r="K38" s="22">
        <f t="shared" ref="K38:K47" si="8">SUM(E38:J38)</f>
        <v>69147</v>
      </c>
    </row>
    <row r="39" spans="1:11" s="3" customFormat="1" x14ac:dyDescent="0.2">
      <c r="A39" s="31">
        <v>2</v>
      </c>
      <c r="B39" s="25" t="s">
        <v>14</v>
      </c>
      <c r="C39" s="20">
        <v>49391</v>
      </c>
      <c r="D39" s="21">
        <v>19756</v>
      </c>
      <c r="E39" s="22">
        <f t="shared" si="6"/>
        <v>49391</v>
      </c>
      <c r="F39" s="22">
        <f t="shared" si="7"/>
        <v>19756</v>
      </c>
      <c r="G39" s="22"/>
      <c r="H39" s="22"/>
      <c r="I39" s="22"/>
      <c r="J39" s="22"/>
      <c r="K39" s="22">
        <f t="shared" si="8"/>
        <v>69147</v>
      </c>
    </row>
    <row r="40" spans="1:11" s="26" customFormat="1" x14ac:dyDescent="0.2">
      <c r="A40" s="31">
        <v>3</v>
      </c>
      <c r="B40" s="25" t="s">
        <v>14</v>
      </c>
      <c r="C40" s="20">
        <v>49391</v>
      </c>
      <c r="D40" s="21">
        <v>19756</v>
      </c>
      <c r="E40" s="22">
        <f t="shared" si="6"/>
        <v>49391</v>
      </c>
      <c r="F40" s="22">
        <f t="shared" si="7"/>
        <v>19756</v>
      </c>
      <c r="G40" s="22"/>
      <c r="H40" s="22"/>
      <c r="I40" s="22"/>
      <c r="J40" s="22"/>
      <c r="K40" s="22">
        <f t="shared" si="8"/>
        <v>69147</v>
      </c>
    </row>
    <row r="41" spans="1:11" s="26" customFormat="1" x14ac:dyDescent="0.2">
      <c r="A41" s="31">
        <v>4</v>
      </c>
      <c r="B41" s="32" t="s">
        <v>15</v>
      </c>
      <c r="C41" s="20">
        <v>36736</v>
      </c>
      <c r="D41" s="21">
        <v>14694</v>
      </c>
      <c r="E41" s="22">
        <f t="shared" si="6"/>
        <v>36736</v>
      </c>
      <c r="F41" s="22">
        <f t="shared" si="7"/>
        <v>14694</v>
      </c>
      <c r="G41" s="22"/>
      <c r="H41" s="22"/>
      <c r="I41" s="22"/>
      <c r="J41" s="22"/>
      <c r="K41" s="22">
        <f t="shared" si="8"/>
        <v>51430</v>
      </c>
    </row>
    <row r="42" spans="1:11" s="26" customFormat="1" x14ac:dyDescent="0.2">
      <c r="A42" s="23">
        <v>5</v>
      </c>
      <c r="B42" s="32" t="s">
        <v>16</v>
      </c>
      <c r="C42" s="20">
        <v>36736</v>
      </c>
      <c r="D42" s="21">
        <v>14694</v>
      </c>
      <c r="E42" s="22">
        <f t="shared" si="6"/>
        <v>36736</v>
      </c>
      <c r="F42" s="22">
        <f t="shared" si="7"/>
        <v>14694</v>
      </c>
      <c r="G42" s="22"/>
      <c r="H42" s="22"/>
      <c r="I42" s="22"/>
      <c r="J42" s="22"/>
      <c r="K42" s="22">
        <f t="shared" si="8"/>
        <v>51430</v>
      </c>
    </row>
    <row r="43" spans="1:11" s="26" customFormat="1" x14ac:dyDescent="0.2">
      <c r="A43" s="31">
        <v>6</v>
      </c>
      <c r="B43" s="32" t="s">
        <v>16</v>
      </c>
      <c r="C43" s="20">
        <v>36736</v>
      </c>
      <c r="D43" s="21">
        <v>14694</v>
      </c>
      <c r="E43" s="22">
        <f t="shared" si="6"/>
        <v>36736</v>
      </c>
      <c r="F43" s="22">
        <f t="shared" si="7"/>
        <v>14694</v>
      </c>
      <c r="G43" s="22"/>
      <c r="H43" s="22"/>
      <c r="I43" s="22"/>
      <c r="J43" s="22"/>
      <c r="K43" s="22">
        <f t="shared" si="8"/>
        <v>51430</v>
      </c>
    </row>
    <row r="44" spans="1:11" s="26" customFormat="1" x14ac:dyDescent="0.2">
      <c r="A44" s="31">
        <v>7</v>
      </c>
      <c r="B44" s="25" t="s">
        <v>17</v>
      </c>
      <c r="C44" s="20">
        <v>36736</v>
      </c>
      <c r="D44" s="21">
        <v>14694</v>
      </c>
      <c r="E44" s="22">
        <f t="shared" si="6"/>
        <v>36736</v>
      </c>
      <c r="F44" s="22">
        <f t="shared" si="7"/>
        <v>14694</v>
      </c>
      <c r="G44" s="22"/>
      <c r="H44" s="22"/>
      <c r="I44" s="22"/>
      <c r="J44" s="22"/>
      <c r="K44" s="22">
        <f t="shared" si="8"/>
        <v>51430</v>
      </c>
    </row>
    <row r="45" spans="1:11" s="26" customFormat="1" x14ac:dyDescent="0.2">
      <c r="A45" s="23">
        <v>8</v>
      </c>
      <c r="B45" s="25" t="s">
        <v>17</v>
      </c>
      <c r="C45" s="20">
        <v>36736</v>
      </c>
      <c r="D45" s="21">
        <v>14694</v>
      </c>
      <c r="E45" s="22">
        <f t="shared" si="6"/>
        <v>36736</v>
      </c>
      <c r="F45" s="22">
        <f t="shared" si="7"/>
        <v>14694</v>
      </c>
      <c r="G45" s="22"/>
      <c r="H45" s="22"/>
      <c r="I45" s="22"/>
      <c r="J45" s="22"/>
      <c r="K45" s="22">
        <f t="shared" si="8"/>
        <v>51430</v>
      </c>
    </row>
    <row r="46" spans="1:11" s="3" customFormat="1" x14ac:dyDescent="0.2">
      <c r="A46" s="31">
        <v>9</v>
      </c>
      <c r="B46" s="25" t="s">
        <v>17</v>
      </c>
      <c r="C46" s="20">
        <v>36736</v>
      </c>
      <c r="D46" s="21">
        <v>14694</v>
      </c>
      <c r="E46" s="22">
        <f t="shared" si="6"/>
        <v>36736</v>
      </c>
      <c r="F46" s="22">
        <f t="shared" si="7"/>
        <v>14694</v>
      </c>
      <c r="G46" s="22"/>
      <c r="H46" s="22"/>
      <c r="I46" s="22"/>
      <c r="J46" s="22"/>
      <c r="K46" s="22">
        <f t="shared" si="8"/>
        <v>51430</v>
      </c>
    </row>
    <row r="47" spans="1:11" s="3" customFormat="1" x14ac:dyDescent="0.2">
      <c r="A47" s="31">
        <v>10</v>
      </c>
      <c r="B47" s="25" t="s">
        <v>17</v>
      </c>
      <c r="C47" s="20">
        <v>36736</v>
      </c>
      <c r="D47" s="21">
        <v>14694</v>
      </c>
      <c r="E47" s="22">
        <f t="shared" si="6"/>
        <v>36736</v>
      </c>
      <c r="F47" s="22">
        <f t="shared" si="7"/>
        <v>14694</v>
      </c>
      <c r="G47" s="22"/>
      <c r="H47" s="22"/>
      <c r="I47" s="22"/>
      <c r="J47" s="22"/>
      <c r="K47" s="22">
        <f t="shared" si="8"/>
        <v>51430</v>
      </c>
    </row>
    <row r="48" spans="1:11" s="3" customFormat="1" x14ac:dyDescent="0.2">
      <c r="A48" s="36"/>
      <c r="B48" s="1"/>
    </row>
    <row r="49" spans="1:11" s="3" customFormat="1" x14ac:dyDescent="0.2">
      <c r="A49" s="36"/>
      <c r="B49" s="1"/>
      <c r="E49" s="22">
        <f t="shared" ref="E49:K49" si="9">SUM(E9:E47)</f>
        <v>405325</v>
      </c>
      <c r="F49" s="22">
        <f t="shared" si="9"/>
        <v>162126</v>
      </c>
      <c r="G49" s="22">
        <f t="shared" si="9"/>
        <v>886580</v>
      </c>
      <c r="H49" s="22">
        <f t="shared" si="9"/>
        <v>177312</v>
      </c>
      <c r="I49" s="22">
        <f t="shared" si="9"/>
        <v>858894</v>
      </c>
      <c r="J49" s="22">
        <f t="shared" si="9"/>
        <v>171775</v>
      </c>
      <c r="K49" s="22">
        <f t="shared" si="9"/>
        <v>2662012</v>
      </c>
    </row>
    <row r="50" spans="1:11" s="3" customFormat="1" x14ac:dyDescent="0.2">
      <c r="A50" s="36"/>
      <c r="B50" s="1"/>
      <c r="E50" s="60">
        <f>E49+F49</f>
        <v>567451</v>
      </c>
      <c r="F50" s="60"/>
      <c r="G50" s="60">
        <f>G49+H49</f>
        <v>1063892</v>
      </c>
      <c r="H50" s="60"/>
      <c r="I50" s="60">
        <f>I49+J49</f>
        <v>1030669</v>
      </c>
      <c r="J50" s="60"/>
      <c r="K50" s="22">
        <f>SUM(E50:I50)</f>
        <v>2662012</v>
      </c>
    </row>
  </sheetData>
  <mergeCells count="14">
    <mergeCell ref="E2:J2"/>
    <mergeCell ref="A3:B3"/>
    <mergeCell ref="E3:J3"/>
    <mergeCell ref="A4:B4"/>
    <mergeCell ref="E5:F5"/>
    <mergeCell ref="G5:H5"/>
    <mergeCell ref="I5:J5"/>
    <mergeCell ref="E6:F6"/>
    <mergeCell ref="G6:H6"/>
    <mergeCell ref="I6:J6"/>
    <mergeCell ref="K6:K8"/>
    <mergeCell ref="E50:F50"/>
    <mergeCell ref="G50:H50"/>
    <mergeCell ref="I50:J50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CAPUERTOFIL</vt:lpstr>
      <vt:lpstr>VIÁTICOS.</vt:lpstr>
      <vt:lpstr>CAPUERTOFIL!Área_de_impresión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Karina</dc:creator>
  <dc:description/>
  <cp:lastModifiedBy>Kevin Llanos Torres</cp:lastModifiedBy>
  <cp:revision>12</cp:revision>
  <cp:lastPrinted>2026-02-13T01:14:39Z</cp:lastPrinted>
  <dcterms:created xsi:type="dcterms:W3CDTF">2021-06-17T02:39:01Z</dcterms:created>
  <dcterms:modified xsi:type="dcterms:W3CDTF">2026-03-16T19:56:52Z</dcterms:modified>
  <dc:language>es-CL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